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hallinto\Opintoasiat\TIE\ohjaus ja orient\"/>
    </mc:Choice>
  </mc:AlternateContent>
  <xr:revisionPtr revIDLastSave="0" documentId="13_ncr:1_{5292E043-8563-4576-AE7A-4F0B65A08BF4}" xr6:coauthVersionLast="47" xr6:coauthVersionMax="47" xr10:uidLastSave="{00000000-0000-0000-0000-000000000000}"/>
  <bookViews>
    <workbookView xWindow="1680" yWindow="2400" windowWidth="16950" windowHeight="8390" xr2:uid="{00000000-000D-0000-FFFF-FFFF00000000}"/>
  </bookViews>
  <sheets>
    <sheet name="2022 aloittavat" sheetId="2" r:id="rId1"/>
  </sheets>
  <definedNames>
    <definedName name="_xlnm.Print_Area" localSheetId="0">'2022 aloittavat'!$B$1:$O$72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M10" i="2"/>
  <c r="M9" i="2"/>
  <c r="M38" i="2" l="1"/>
  <c r="M8" i="2"/>
  <c r="N8" i="2" s="1"/>
  <c r="N10" i="2"/>
  <c r="M40" i="2"/>
  <c r="H72" i="2"/>
  <c r="C72" i="2"/>
  <c r="M64" i="2"/>
  <c r="M63" i="2"/>
  <c r="M62" i="2"/>
  <c r="H54" i="2"/>
  <c r="C54" i="2"/>
  <c r="M39" i="2"/>
  <c r="H32" i="2"/>
  <c r="N9" i="2"/>
  <c r="F73" i="2" l="1"/>
  <c r="N38" i="2"/>
  <c r="N62" i="2" s="1"/>
  <c r="F33" i="2"/>
  <c r="N39" i="2"/>
  <c r="N63" i="2" s="1"/>
  <c r="M65" i="2"/>
  <c r="F55" i="2"/>
  <c r="N40" i="2"/>
  <c r="N64" i="2" s="1"/>
  <c r="N11" i="2"/>
  <c r="M41" i="2"/>
  <c r="M11" i="2"/>
  <c r="N65" i="2" l="1"/>
  <c r="N41" i="2"/>
</calcChain>
</file>

<file path=xl/sharedStrings.xml><?xml version="1.0" encoding="utf-8"?>
<sst xmlns="http://schemas.openxmlformats.org/spreadsheetml/2006/main" count="248" uniqueCount="113">
  <si>
    <t>Opintojen eteneminen, LuK, tietojenkäsittelytieteiden tutkinto-ohjelma</t>
  </si>
  <si>
    <t>Syksy</t>
  </si>
  <si>
    <t>Kevät</t>
  </si>
  <si>
    <t>periodi</t>
  </si>
  <si>
    <t>yht.</t>
  </si>
  <si>
    <t>yht. tähän</t>
  </si>
  <si>
    <t>Yksikön yhteiset-  ja kieliopinnot</t>
  </si>
  <si>
    <t>1. vuosi</t>
  </si>
  <si>
    <t>vuosi</t>
  </si>
  <si>
    <t>asti</t>
  </si>
  <si>
    <t>Orientoivat opinnot – alkuorientaatio</t>
  </si>
  <si>
    <t>op</t>
  </si>
  <si>
    <t>I</t>
  </si>
  <si>
    <t>Opintojen ohj.suunnittelu (1.- 3.vuosi)</t>
  </si>
  <si>
    <t>III-IV</t>
  </si>
  <si>
    <t>TIE</t>
  </si>
  <si>
    <t>Orientoivat opinnot - Tiedonhankintataidot</t>
  </si>
  <si>
    <t>II</t>
  </si>
  <si>
    <t>Valinnaiset</t>
  </si>
  <si>
    <t>I-II</t>
  </si>
  <si>
    <t>Yleis- ja kieliop</t>
  </si>
  <si>
    <t>Tilastotieteen johdantokurssi</t>
  </si>
  <si>
    <t>IV</t>
  </si>
  <si>
    <t>Yhteensä</t>
  </si>
  <si>
    <t>Johdatus tietojenkäsittelytieteisiin</t>
  </si>
  <si>
    <t>Perusopinnot</t>
  </si>
  <si>
    <t>Ohjelmointi 1: Johdatus ohjelmointiin</t>
  </si>
  <si>
    <t>Ohjelmointi 2: Rakenteet</t>
  </si>
  <si>
    <t>Ihmisen ja teknologian vuorovaikutus 1: Perusteet</t>
  </si>
  <si>
    <t>Johdatus ohjelmistotuotantoon</t>
  </si>
  <si>
    <t>Tietokantojen perusteet</t>
  </si>
  <si>
    <t xml:space="preserve"> Tutkinto-ohjelman aineopintoja</t>
  </si>
  <si>
    <t>Kyberturvallisuus I: perusteet</t>
  </si>
  <si>
    <t>Web for Content Authors and Information Scientists</t>
  </si>
  <si>
    <t>Ihmisen ja teknologian vuorovaikutus 2: Suunnittelu</t>
  </si>
  <si>
    <t>III</t>
  </si>
  <si>
    <t>Tietotekniikka ja yhteiskunta</t>
  </si>
  <si>
    <t>Syksy yhteensä</t>
  </si>
  <si>
    <t>Kevät yhteensä</t>
  </si>
  <si>
    <t>1. vuosi yhteensä</t>
  </si>
  <si>
    <t>2. vuosi</t>
  </si>
  <si>
    <t>Tietorakenteet ja algoritmit 1</t>
  </si>
  <si>
    <t>Ohjelmistojen suunnittelu</t>
  </si>
  <si>
    <t>Ohjelmointi 3: Rajapinnat ja tekniikat</t>
  </si>
  <si>
    <t>Tietokantajärjestelmät: SQL</t>
  </si>
  <si>
    <t>Tietokantaohjelmointi</t>
  </si>
  <si>
    <t>Tietojohtamisen perusteet</t>
  </si>
  <si>
    <t>2. vuosi yhteensä</t>
  </si>
  <si>
    <t>Opintojen ohj.suunnittelu (1.- 3.vuosi) suoritusmerkintä</t>
  </si>
  <si>
    <t>3. vuosi</t>
  </si>
  <si>
    <t>Aineopinnot, tutkinto-ohjelman omat</t>
  </si>
  <si>
    <t>Rinnakkaisuus</t>
  </si>
  <si>
    <t>Tietohallinto ja sen johtaminen</t>
  </si>
  <si>
    <t>Johdanto datatieteeseen</t>
  </si>
  <si>
    <t>Aineopinnot, valinnaiset opinnot</t>
  </si>
  <si>
    <t>3. vuosi yhteensä</t>
  </si>
  <si>
    <t>Digitaaliset yleistaidot 1-3</t>
  </si>
  <si>
    <t>Johdatus yliopistomatematiikkaan</t>
  </si>
  <si>
    <t>LANG.ENG.001 Foundations of Professional and Academic Communication in English</t>
  </si>
  <si>
    <t>LANG.RUO.001 Ruotsia työelämään</t>
  </si>
  <si>
    <t>Esimerkki opintojen suoritusjärjestykseksi, 21/24 vaatimukset</t>
  </si>
  <si>
    <t>Opintojen ohjattu suunnittelu (1.- 3.vuosi)</t>
  </si>
  <si>
    <t>Akateeminen  kirjoittaminen</t>
  </si>
  <si>
    <t>Creating Graphical User Interfaces</t>
  </si>
  <si>
    <t>Software Engineering Project 1</t>
  </si>
  <si>
    <t>LANG.002 Monikielinen johdanto akateemisiin viestintä- ja kieliopintoihin 2</t>
  </si>
  <si>
    <t>Voi aloittaa valinnaisiakin, jos on tilaa</t>
  </si>
  <si>
    <t>Functional programming 1</t>
  </si>
  <si>
    <t>aineopintojaksoista, esim.</t>
  </si>
  <si>
    <t>Vaihtoehtoisia aineopintoja</t>
  </si>
  <si>
    <t>COMP.CS.120</t>
  </si>
  <si>
    <t>Ohjelmoinnin tekniikka C, 5 op</t>
  </si>
  <si>
    <t>w</t>
  </si>
  <si>
    <t>HTI.300</t>
  </si>
  <si>
    <t>Usability Evaluation Methods, 5 op</t>
  </si>
  <si>
    <t>x</t>
  </si>
  <si>
    <t>COMP.SE.100</t>
  </si>
  <si>
    <t>COMP.CS.310</t>
  </si>
  <si>
    <t>DATA.DB.200</t>
  </si>
  <si>
    <t>DATA.DB.210</t>
  </si>
  <si>
    <t>COMP.CS.500</t>
  </si>
  <si>
    <t>Web Development 1 - Programming</t>
  </si>
  <si>
    <t xml:space="preserve">COMP.CS.320 </t>
  </si>
  <si>
    <t xml:space="preserve"> Data-Intensive Programming</t>
  </si>
  <si>
    <t>COMP.CS.520</t>
  </si>
  <si>
    <t xml:space="preserve"> Advanced Web Front-ends</t>
  </si>
  <si>
    <t>COMP.IS.100</t>
  </si>
  <si>
    <t>Tietotekniikka ja yhteiskunta, 5 op</t>
  </si>
  <si>
    <t>TIJO.010</t>
  </si>
  <si>
    <t>TIJO.222</t>
  </si>
  <si>
    <t>TIJO.216</t>
  </si>
  <si>
    <t>Kandidattitutkielma ja seminaari</t>
  </si>
  <si>
    <t>Web Dev 1, Tietokantajärjestelmät SQL,</t>
  </si>
  <si>
    <t>(Jos Ohjelmointi 2 tehty, niin Tietorakenteet ja algoritmit 1)</t>
  </si>
  <si>
    <t>Ohjelmointi 2: Rakenteet (jos Ohjelmointi 1 tehty)</t>
  </si>
  <si>
    <t xml:space="preserve">3.vuosi </t>
  </si>
  <si>
    <t>2.vuosi</t>
  </si>
  <si>
    <t>mahd.  Rinnakkaisuus; Ohjelmoinnin tekniikka C</t>
  </si>
  <si>
    <t>Ohjelmistojen suuunnittelu</t>
  </si>
  <si>
    <t>Tietojohtamisen perusteet; Usability Evaluation Methods</t>
  </si>
  <si>
    <t>Valinnaisia opintoja (muut tutkinto-ohjelmat tai tiet.käs)</t>
  </si>
  <si>
    <t>Valinnaisia  (muut tutkinto-ohjelmat tai tiet.käs)</t>
  </si>
  <si>
    <t>Valinnaiset (huom. tutkintoon vähintään yksi 20 op kokonaisuus)</t>
  </si>
  <si>
    <t>mahd.  Data Intensive Programming, Tietohallinto ja sen johtaminen</t>
  </si>
  <si>
    <t>Matemaattinen jakso, yksi kolmesta, esim. Johdatus todennäköisyyslaskentaan ja tilastolliseen päättelyyn</t>
  </si>
  <si>
    <r>
      <t xml:space="preserve">mahd. Tietokantaohjelmointi; </t>
    </r>
    <r>
      <rPr>
        <sz val="10"/>
        <color theme="2" tint="-9.9978637043366805E-2"/>
        <rFont val="Calibri"/>
        <family val="2"/>
      </rPr>
      <t>Web Dev 2/Adv Web Front-ends</t>
    </r>
  </si>
  <si>
    <t>Tilastotieteen johdantokurssi (jos ei tehty syksyllä)</t>
  </si>
  <si>
    <t>(valinnaisista esim. Tietojohtamisen perusteet)</t>
  </si>
  <si>
    <t xml:space="preserve">I-II </t>
  </si>
  <si>
    <t>V</t>
  </si>
  <si>
    <t>1.vuosi (2022-2023)</t>
  </si>
  <si>
    <t>24.5.2022 JA/22.8.22 HR</t>
  </si>
  <si>
    <t>aineopintojaksoista esim.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</si>
</sst>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m"/>
  </numFmts>
  <fonts count="2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9C65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2" tint="-9.9978637043366805E-2"/>
      <name val="Calibri"/>
      <family val="2"/>
    </font>
    <font>
      <sz val="10"/>
      <color rgb="FF0070C0"/>
      <name val="Calibri"/>
      <family val="2"/>
    </font>
    <font>
      <sz val="10"/>
      <color theme="8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1" fillId="8" borderId="1"/>
    <xf numFmtId="0" fontId="7" fillId="0" borderId="0"/>
    <xf numFmtId="0" fontId="8" fillId="9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2"/>
    <xf numFmtId="0" fontId="1" fillId="0" borderId="0"/>
    <xf numFmtId="0" fontId="1" fillId="0" borderId="0"/>
    <xf numFmtId="0" fontId="4" fillId="0" borderId="0"/>
  </cellStyleXfs>
  <cellXfs count="104">
    <xf numFmtId="0" fontId="0" fillId="0" borderId="0" xfId="0"/>
    <xf numFmtId="0" fontId="15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wrapText="1"/>
    </xf>
    <xf numFmtId="0" fontId="20" fillId="11" borderId="4" xfId="0" applyFont="1" applyFill="1" applyBorder="1" applyAlignment="1">
      <alignment vertical="top"/>
    </xf>
    <xf numFmtId="0" fontId="15" fillId="11" borderId="5" xfId="0" applyFont="1" applyFill="1" applyBorder="1" applyAlignment="1"/>
    <xf numFmtId="0" fontId="20" fillId="11" borderId="5" xfId="0" applyFont="1" applyFill="1" applyBorder="1" applyAlignment="1">
      <alignment vertical="top"/>
    </xf>
    <xf numFmtId="0" fontId="15" fillId="11" borderId="5" xfId="0" applyFont="1" applyFill="1" applyBorder="1" applyAlignment="1">
      <alignment vertical="top"/>
    </xf>
    <xf numFmtId="0" fontId="15" fillId="11" borderId="6" xfId="0" applyFont="1" applyFill="1" applyBorder="1" applyAlignment="1">
      <alignment vertical="top"/>
    </xf>
    <xf numFmtId="0" fontId="15" fillId="11" borderId="7" xfId="0" applyFont="1" applyFill="1" applyBorder="1"/>
    <xf numFmtId="0" fontId="15" fillId="11" borderId="8" xfId="0" applyFont="1" applyFill="1" applyBorder="1" applyAlignment="1">
      <alignment vertical="top"/>
    </xf>
    <xf numFmtId="0" fontId="17" fillId="11" borderId="8" xfId="0" applyFont="1" applyFill="1" applyBorder="1"/>
    <xf numFmtId="0" fontId="15" fillId="11" borderId="8" xfId="0" applyFont="1" applyFill="1" applyBorder="1"/>
    <xf numFmtId="0" fontId="17" fillId="11" borderId="9" xfId="0" applyFont="1" applyFill="1" applyBorder="1" applyAlignment="1">
      <alignment horizontal="left"/>
    </xf>
    <xf numFmtId="0" fontId="21" fillId="0" borderId="0" xfId="0" applyFont="1"/>
    <xf numFmtId="0" fontId="20" fillId="12" borderId="10" xfId="0" applyFont="1" applyFill="1" applyBorder="1"/>
    <xf numFmtId="0" fontId="15" fillId="12" borderId="11" xfId="0" applyFont="1" applyFill="1" applyBorder="1" applyAlignment="1">
      <alignment vertical="top"/>
    </xf>
    <xf numFmtId="0" fontId="15" fillId="12" borderId="0" xfId="0" applyFont="1" applyFill="1" applyBorder="1" applyAlignment="1">
      <alignment horizontal="right"/>
    </xf>
    <xf numFmtId="0" fontId="15" fillId="12" borderId="11" xfId="0" applyFont="1" applyFill="1" applyBorder="1"/>
    <xf numFmtId="0" fontId="15" fillId="12" borderId="0" xfId="0" applyFont="1" applyFill="1" applyBorder="1"/>
    <xf numFmtId="0" fontId="15" fillId="12" borderId="12" xfId="0" applyFont="1" applyFill="1" applyBorder="1" applyAlignment="1">
      <alignment horizontal="right"/>
    </xf>
    <xf numFmtId="0" fontId="21" fillId="0" borderId="0" xfId="0" applyFont="1" applyBorder="1"/>
    <xf numFmtId="0" fontId="15" fillId="0" borderId="1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12" xfId="0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vertical="top" wrapText="1"/>
    </xf>
    <xf numFmtId="0" fontId="15" fillId="0" borderId="0" xfId="0" applyFont="1" applyBorder="1"/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right" vertical="top"/>
    </xf>
    <xf numFmtId="0" fontId="15" fillId="0" borderId="13" xfId="0" applyFont="1" applyBorder="1"/>
    <xf numFmtId="0" fontId="20" fillId="12" borderId="13" xfId="0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5" fillId="12" borderId="0" xfId="0" applyFont="1" applyFill="1" applyBorder="1" applyAlignment="1">
      <alignment horizontal="right" vertical="top"/>
    </xf>
    <xf numFmtId="0" fontId="15" fillId="12" borderId="12" xfId="0" applyFont="1" applyFill="1" applyBorder="1" applyAlignment="1">
      <alignment horizontal="right" vertical="top"/>
    </xf>
    <xf numFmtId="0" fontId="15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wrapText="1"/>
    </xf>
    <xf numFmtId="0" fontId="20" fillId="12" borderId="13" xfId="0" applyFont="1" applyFill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Border="1" applyAlignment="1">
      <alignment vertical="top" wrapText="1"/>
    </xf>
    <xf numFmtId="0" fontId="20" fillId="11" borderId="13" xfId="0" applyFont="1" applyFill="1" applyBorder="1"/>
    <xf numFmtId="0" fontId="15" fillId="11" borderId="0" xfId="0" applyFont="1" applyFill="1" applyBorder="1" applyAlignment="1">
      <alignment vertical="top"/>
    </xf>
    <xf numFmtId="0" fontId="15" fillId="11" borderId="0" xfId="0" applyFont="1" applyFill="1" applyBorder="1"/>
    <xf numFmtId="0" fontId="20" fillId="11" borderId="0" xfId="0" applyFont="1" applyFill="1" applyBorder="1" applyAlignment="1">
      <alignment horizontal="right"/>
    </xf>
    <xf numFmtId="0" fontId="15" fillId="11" borderId="12" xfId="0" applyFont="1" applyFill="1" applyBorder="1"/>
    <xf numFmtId="0" fontId="20" fillId="11" borderId="8" xfId="0" applyFont="1" applyFill="1" applyBorder="1" applyAlignment="1">
      <alignment horizontal="right"/>
    </xf>
    <xf numFmtId="0" fontId="20" fillId="11" borderId="8" xfId="0" applyFont="1" applyFill="1" applyBorder="1"/>
    <xf numFmtId="0" fontId="15" fillId="11" borderId="9" xfId="0" applyFont="1" applyFill="1" applyBorder="1"/>
    <xf numFmtId="0" fontId="15" fillId="0" borderId="13" xfId="0" applyFont="1" applyFill="1" applyBorder="1"/>
    <xf numFmtId="0" fontId="15" fillId="0" borderId="0" xfId="0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 vertical="top"/>
    </xf>
    <xf numFmtId="0" fontId="15" fillId="11" borderId="5" xfId="0" applyFont="1" applyFill="1" applyBorder="1"/>
    <xf numFmtId="0" fontId="15" fillId="12" borderId="12" xfId="0" applyFont="1" applyFill="1" applyBorder="1"/>
    <xf numFmtId="0" fontId="15" fillId="12" borderId="12" xfId="0" applyFont="1" applyFill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4" xfId="8" applyFont="1" applyFill="1" applyBorder="1" applyAlignment="1" applyProtection="1">
      <alignment wrapText="1"/>
    </xf>
    <xf numFmtId="0" fontId="15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indent="1"/>
    </xf>
    <xf numFmtId="0" fontId="15" fillId="0" borderId="14" xfId="8" applyFont="1" applyFill="1" applyBorder="1" applyAlignment="1" applyProtection="1"/>
    <xf numFmtId="0" fontId="23" fillId="13" borderId="17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13" borderId="15" xfId="0" applyFont="1" applyFill="1" applyBorder="1" applyAlignment="1">
      <alignment horizontal="left" vertical="center" wrapText="1"/>
    </xf>
    <xf numFmtId="0" fontId="22" fillId="13" borderId="16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 indent="1"/>
    </xf>
    <xf numFmtId="0" fontId="18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18" fillId="0" borderId="21" xfId="0" applyFont="1" applyBorder="1"/>
    <xf numFmtId="0" fontId="18" fillId="0" borderId="0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  <xf numFmtId="0" fontId="18" fillId="0" borderId="22" xfId="0" applyFont="1" applyBorder="1"/>
    <xf numFmtId="0" fontId="21" fillId="0" borderId="18" xfId="0" applyFont="1" applyBorder="1"/>
    <xf numFmtId="0" fontId="18" fillId="0" borderId="21" xfId="0" applyFont="1" applyBorder="1" applyAlignment="1">
      <alignment wrapText="1"/>
    </xf>
    <xf numFmtId="0" fontId="15" fillId="0" borderId="13" xfId="0" applyFont="1" applyBorder="1" applyAlignment="1">
      <alignment horizontal="left" indent="1"/>
    </xf>
    <xf numFmtId="0" fontId="25" fillId="0" borderId="1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/>
    <xf numFmtId="164" fontId="28" fillId="0" borderId="12" xfId="0" applyNumberFormat="1" applyFont="1" applyBorder="1" applyAlignment="1">
      <alignment horizontal="right"/>
    </xf>
    <xf numFmtId="0" fontId="20" fillId="10" borderId="3" xfId="0" applyFont="1" applyFill="1" applyBorder="1" applyAlignment="1">
      <alignment horizontal="center" vertical="top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top"/>
    </xf>
    <xf numFmtId="0" fontId="20" fillId="10" borderId="5" xfId="0" applyFont="1" applyFill="1" applyBorder="1" applyAlignment="1">
      <alignment horizontal="center" vertical="top"/>
    </xf>
    <xf numFmtId="0" fontId="20" fillId="10" borderId="6" xfId="0" applyFont="1" applyFill="1" applyBorder="1" applyAlignment="1">
      <alignment horizontal="center" vertical="top"/>
    </xf>
    <xf numFmtId="0" fontId="25" fillId="0" borderId="13" xfId="0" applyFont="1" applyBorder="1" applyAlignment="1">
      <alignment vertical="top"/>
    </xf>
    <xf numFmtId="0" fontId="25" fillId="0" borderId="0" xfId="0" applyFont="1" applyBorder="1"/>
    <xf numFmtId="0" fontId="16" fillId="0" borderId="0" xfId="0" applyFont="1" applyAlignment="1"/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eutral" xfId="7" xr:uid="{00000000-0005-0000-0000-000006000000}"/>
    <cellStyle name="Excel Built-in Note" xfId="8" xr:uid="{00000000-0005-0000-0000-000007000000}"/>
    <cellStyle name="Footnote" xfId="9" xr:uid="{00000000-0005-0000-0000-000008000000}"/>
    <cellStyle name="Good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yperlink" xfId="14" xr:uid="{00000000-0005-0000-0000-00000D000000}"/>
    <cellStyle name="Neutral" xfId="15" xr:uid="{00000000-0005-0000-0000-00000E000000}"/>
    <cellStyle name="Normal" xfId="0" builtinId="0" customBuiltin="1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3"/>
  <sheetViews>
    <sheetView tabSelected="1" zoomScale="70" zoomScaleNormal="70" workbookViewId="0">
      <selection activeCell="A3" sqref="A3:XFD3"/>
    </sheetView>
  </sheetViews>
  <sheetFormatPr defaultRowHeight="14" x14ac:dyDescent="0.3"/>
  <cols>
    <col min="1" max="1" width="2.08203125" style="1" customWidth="1"/>
    <col min="2" max="2" width="51.58203125" style="1" customWidth="1"/>
    <col min="3" max="4" width="3.33203125" style="1" customWidth="1"/>
    <col min="5" max="5" width="4.25" style="1" customWidth="1"/>
    <col min="6" max="6" width="3.58203125" style="1" customWidth="1"/>
    <col min="7" max="7" width="46.33203125" style="1" customWidth="1"/>
    <col min="8" max="8" width="3.33203125" style="1" customWidth="1"/>
    <col min="9" max="9" width="3.58203125" style="1" customWidth="1"/>
    <col min="10" max="10" width="4.58203125" style="1" customWidth="1"/>
    <col min="11" max="11" width="2.08203125" style="1" customWidth="1"/>
    <col min="12" max="12" width="20" style="3" customWidth="1"/>
    <col min="13" max="13" width="6.08203125" style="3" customWidth="1"/>
    <col min="14" max="14" width="10" style="3" customWidth="1"/>
    <col min="15" max="15" width="11.75" style="1" customWidth="1"/>
    <col min="16" max="19" width="3.5" style="1" customWidth="1"/>
    <col min="20" max="21" width="5.5" style="1" customWidth="1"/>
    <col min="22" max="22" width="9.58203125" style="1" customWidth="1"/>
    <col min="23" max="62" width="8.5" style="1" customWidth="1"/>
  </cols>
  <sheetData>
    <row r="1" spans="2:14" ht="15.5" x14ac:dyDescent="0.35">
      <c r="B1" s="103" t="s">
        <v>0</v>
      </c>
      <c r="K1" s="2" t="s">
        <v>111</v>
      </c>
    </row>
    <row r="2" spans="2:14" ht="31" x14ac:dyDescent="0.35">
      <c r="B2" s="4" t="s">
        <v>60</v>
      </c>
      <c r="G2" s="92"/>
    </row>
    <row r="4" spans="2:14" x14ac:dyDescent="0.3">
      <c r="B4" s="94" t="s">
        <v>110</v>
      </c>
      <c r="C4" s="94"/>
      <c r="D4" s="94"/>
      <c r="E4" s="94"/>
      <c r="F4" s="94"/>
      <c r="G4" s="94"/>
      <c r="H4" s="94"/>
      <c r="I4" s="94"/>
      <c r="J4" s="94"/>
    </row>
    <row r="5" spans="2:14" x14ac:dyDescent="0.3">
      <c r="B5" s="5" t="s">
        <v>1</v>
      </c>
      <c r="C5" s="6"/>
      <c r="D5" s="6"/>
      <c r="E5" s="6"/>
      <c r="F5" s="6"/>
      <c r="G5" s="7" t="s">
        <v>2</v>
      </c>
      <c r="H5" s="8"/>
      <c r="I5" s="8"/>
      <c r="J5" s="9"/>
    </row>
    <row r="6" spans="2:14" ht="14.5" thickBot="1" x14ac:dyDescent="0.35">
      <c r="B6" s="10"/>
      <c r="C6" s="11"/>
      <c r="D6" s="11"/>
      <c r="E6" s="12" t="s">
        <v>3</v>
      </c>
      <c r="F6" s="13"/>
      <c r="G6" s="13"/>
      <c r="H6" s="13"/>
      <c r="I6" s="13"/>
      <c r="J6" s="14" t="s">
        <v>3</v>
      </c>
      <c r="M6" s="15" t="s">
        <v>4</v>
      </c>
      <c r="N6" s="15" t="s">
        <v>5</v>
      </c>
    </row>
    <row r="7" spans="2:14" x14ac:dyDescent="0.3">
      <c r="B7" s="16" t="s">
        <v>6</v>
      </c>
      <c r="C7" s="17"/>
      <c r="D7" s="17"/>
      <c r="E7" s="18"/>
      <c r="F7" s="19"/>
      <c r="G7" s="19"/>
      <c r="H7" s="20"/>
      <c r="I7" s="20"/>
      <c r="J7" s="21"/>
      <c r="L7" s="87" t="s">
        <v>7</v>
      </c>
      <c r="M7" s="77" t="s">
        <v>8</v>
      </c>
      <c r="N7" s="78" t="s">
        <v>9</v>
      </c>
    </row>
    <row r="8" spans="2:14" x14ac:dyDescent="0.3">
      <c r="B8" s="23" t="s">
        <v>10</v>
      </c>
      <c r="C8" s="24">
        <v>2</v>
      </c>
      <c r="D8" s="24" t="s">
        <v>11</v>
      </c>
      <c r="E8" s="25" t="s">
        <v>12</v>
      </c>
      <c r="F8" s="26"/>
      <c r="G8" s="24" t="s">
        <v>13</v>
      </c>
      <c r="H8" s="24"/>
      <c r="I8" s="24"/>
      <c r="J8" s="27" t="s">
        <v>14</v>
      </c>
      <c r="L8" s="81" t="s">
        <v>15</v>
      </c>
      <c r="M8" s="82">
        <f>SUM(C17:C20,H17:H20,C23:C27,H23:H27)</f>
        <v>40</v>
      </c>
      <c r="N8" s="86">
        <f>M8</f>
        <v>40</v>
      </c>
    </row>
    <row r="9" spans="2:14" x14ac:dyDescent="0.3">
      <c r="B9" s="23" t="s">
        <v>16</v>
      </c>
      <c r="C9" s="24">
        <v>0</v>
      </c>
      <c r="D9" s="24" t="s">
        <v>11</v>
      </c>
      <c r="E9" s="25" t="s">
        <v>17</v>
      </c>
      <c r="F9" s="26"/>
      <c r="G9" s="67" t="s">
        <v>59</v>
      </c>
      <c r="H9" s="24">
        <v>3</v>
      </c>
      <c r="I9" s="26" t="s">
        <v>11</v>
      </c>
      <c r="J9" s="28" t="s">
        <v>14</v>
      </c>
      <c r="L9" s="81" t="s">
        <v>18</v>
      </c>
      <c r="M9" s="82">
        <f>SUM(C29:C31,H29:H31)</f>
        <v>0</v>
      </c>
      <c r="N9" s="86">
        <f>M9</f>
        <v>0</v>
      </c>
    </row>
    <row r="10" spans="2:14" ht="26" x14ac:dyDescent="0.3">
      <c r="B10" s="23" t="s">
        <v>61</v>
      </c>
      <c r="C10" s="24"/>
      <c r="D10" s="24"/>
      <c r="E10" s="29" t="s">
        <v>19</v>
      </c>
      <c r="F10" s="26"/>
      <c r="G10" s="62" t="s">
        <v>65</v>
      </c>
      <c r="H10" s="24">
        <v>2</v>
      </c>
      <c r="I10" s="24" t="s">
        <v>11</v>
      </c>
      <c r="J10" s="28" t="s">
        <v>35</v>
      </c>
      <c r="L10" s="81" t="s">
        <v>20</v>
      </c>
      <c r="M10" s="82">
        <f>SUM(C8:C15,H8:H15)</f>
        <v>23</v>
      </c>
      <c r="N10" s="86">
        <f>M10</f>
        <v>23</v>
      </c>
    </row>
    <row r="11" spans="2:14" ht="14.5" thickBot="1" x14ac:dyDescent="0.35">
      <c r="B11" s="30" t="s">
        <v>56</v>
      </c>
      <c r="C11" s="24">
        <v>3</v>
      </c>
      <c r="D11" s="24" t="s">
        <v>11</v>
      </c>
      <c r="E11" s="25" t="s">
        <v>19</v>
      </c>
      <c r="F11" s="26"/>
      <c r="G11" s="31"/>
      <c r="H11" s="31"/>
      <c r="I11" s="24"/>
      <c r="J11" s="28"/>
      <c r="L11" s="83" t="s">
        <v>23</v>
      </c>
      <c r="M11" s="84">
        <f>SUM(M8:M10)</f>
        <v>63</v>
      </c>
      <c r="N11" s="85">
        <f>SUM(N8:N10)</f>
        <v>63</v>
      </c>
    </row>
    <row r="12" spans="2:14" x14ac:dyDescent="0.3">
      <c r="B12" s="32" t="s">
        <v>24</v>
      </c>
      <c r="C12" s="24">
        <v>3</v>
      </c>
      <c r="D12" s="24" t="s">
        <v>11</v>
      </c>
      <c r="E12" s="25" t="s">
        <v>12</v>
      </c>
      <c r="F12" s="26"/>
      <c r="G12" s="31" t="s">
        <v>106</v>
      </c>
      <c r="H12" s="24"/>
      <c r="I12" s="24"/>
      <c r="J12" s="33" t="s">
        <v>22</v>
      </c>
    </row>
    <row r="13" spans="2:14" x14ac:dyDescent="0.3">
      <c r="B13" s="34" t="s">
        <v>57</v>
      </c>
      <c r="C13" s="24">
        <v>5</v>
      </c>
      <c r="D13" s="24" t="s">
        <v>11</v>
      </c>
      <c r="E13" s="29" t="s">
        <v>12</v>
      </c>
      <c r="F13" s="24"/>
      <c r="G13" s="31"/>
      <c r="H13" s="31"/>
      <c r="I13" s="24"/>
      <c r="J13" s="28"/>
    </row>
    <row r="14" spans="2:14" x14ac:dyDescent="0.3">
      <c r="B14" s="102" t="s">
        <v>21</v>
      </c>
      <c r="C14" s="31">
        <v>5</v>
      </c>
      <c r="D14" s="24" t="s">
        <v>11</v>
      </c>
      <c r="E14" s="29" t="s">
        <v>12</v>
      </c>
      <c r="F14" s="24"/>
      <c r="G14" s="31"/>
      <c r="H14" s="31"/>
      <c r="I14" s="24"/>
      <c r="J14" s="28"/>
    </row>
    <row r="15" spans="2:14" x14ac:dyDescent="0.3">
      <c r="B15" s="34"/>
      <c r="C15" s="24"/>
      <c r="D15" s="24"/>
      <c r="E15" s="29"/>
      <c r="F15" s="24"/>
      <c r="G15" s="31"/>
      <c r="H15" s="31"/>
      <c r="I15" s="24"/>
      <c r="J15" s="28"/>
    </row>
    <row r="16" spans="2:14" x14ac:dyDescent="0.3">
      <c r="B16" s="35" t="s">
        <v>25</v>
      </c>
      <c r="C16" s="36"/>
      <c r="D16" s="36"/>
      <c r="E16" s="37"/>
      <c r="F16" s="36"/>
      <c r="G16" s="20"/>
      <c r="H16" s="36"/>
      <c r="I16" s="36"/>
      <c r="J16" s="38"/>
      <c r="L16" s="1"/>
      <c r="M16" s="1"/>
    </row>
    <row r="17" spans="2:15" ht="13.5" customHeight="1" x14ac:dyDescent="0.3">
      <c r="B17" s="90" t="s">
        <v>26</v>
      </c>
      <c r="C17" s="24">
        <v>5</v>
      </c>
      <c r="D17" s="24"/>
      <c r="E17" s="29" t="s">
        <v>108</v>
      </c>
      <c r="F17" s="26"/>
      <c r="G17" s="31" t="s">
        <v>27</v>
      </c>
      <c r="H17" s="24">
        <v>5</v>
      </c>
      <c r="I17" s="24" t="s">
        <v>11</v>
      </c>
      <c r="J17" s="28" t="s">
        <v>14</v>
      </c>
      <c r="L17" s="1"/>
      <c r="M17" s="1"/>
    </row>
    <row r="18" spans="2:15" ht="13.5" customHeight="1" x14ac:dyDescent="0.3">
      <c r="B18" s="39" t="s">
        <v>28</v>
      </c>
      <c r="C18" s="24">
        <v>5</v>
      </c>
      <c r="D18" s="24" t="s">
        <v>11</v>
      </c>
      <c r="E18" s="25" t="s">
        <v>17</v>
      </c>
      <c r="F18" s="26"/>
      <c r="G18" s="31" t="s">
        <v>29</v>
      </c>
      <c r="H18" s="24">
        <v>5</v>
      </c>
      <c r="I18" s="24" t="s">
        <v>11</v>
      </c>
      <c r="J18" s="28" t="s">
        <v>14</v>
      </c>
      <c r="L18" s="1"/>
      <c r="M18" s="1"/>
    </row>
    <row r="19" spans="2:15" x14ac:dyDescent="0.3">
      <c r="B19" s="40" t="s">
        <v>30</v>
      </c>
      <c r="C19" s="24">
        <v>5</v>
      </c>
      <c r="D19" s="24" t="s">
        <v>11</v>
      </c>
      <c r="E19" s="41" t="s">
        <v>12</v>
      </c>
      <c r="F19" s="26"/>
      <c r="H19" s="24"/>
      <c r="I19" s="24"/>
      <c r="J19" s="33"/>
      <c r="L19" s="1"/>
      <c r="M19" s="1"/>
    </row>
    <row r="20" spans="2:15" x14ac:dyDescent="0.3">
      <c r="B20" s="40" t="s">
        <v>94</v>
      </c>
      <c r="C20" s="24"/>
      <c r="D20" s="24"/>
      <c r="E20" s="91" t="s">
        <v>19</v>
      </c>
      <c r="F20" s="31"/>
      <c r="G20" s="31"/>
      <c r="H20" s="24"/>
      <c r="I20" s="24"/>
      <c r="J20" s="33"/>
      <c r="L20" s="1"/>
      <c r="M20" s="1"/>
    </row>
    <row r="21" spans="2:15" x14ac:dyDescent="0.3">
      <c r="L21" s="1"/>
      <c r="M21" s="1"/>
      <c r="N21" s="1"/>
    </row>
    <row r="22" spans="2:15" x14ac:dyDescent="0.3">
      <c r="B22" s="43" t="s">
        <v>31</v>
      </c>
      <c r="C22" s="36"/>
      <c r="D22" s="36"/>
      <c r="E22" s="18"/>
      <c r="F22" s="20"/>
      <c r="G22" s="20"/>
      <c r="H22" s="36"/>
      <c r="I22" s="36"/>
      <c r="J22" s="38"/>
      <c r="O22" s="31"/>
    </row>
    <row r="23" spans="2:15" x14ac:dyDescent="0.3">
      <c r="B23" s="23"/>
      <c r="C23" s="24"/>
      <c r="D23" s="24" t="s">
        <v>11</v>
      </c>
      <c r="E23" s="44"/>
      <c r="F23" s="45"/>
      <c r="G23" s="101" t="s">
        <v>32</v>
      </c>
      <c r="H23" s="24">
        <v>5</v>
      </c>
      <c r="I23" s="24" t="s">
        <v>11</v>
      </c>
      <c r="J23" s="93" t="s">
        <v>35</v>
      </c>
      <c r="O23" s="31"/>
    </row>
    <row r="24" spans="2:15" x14ac:dyDescent="0.3">
      <c r="B24" s="23"/>
      <c r="C24" s="24"/>
      <c r="D24" s="24"/>
      <c r="E24" s="44"/>
      <c r="F24" s="45"/>
      <c r="G24" s="46" t="s">
        <v>112</v>
      </c>
      <c r="H24" s="24">
        <v>10</v>
      </c>
      <c r="I24" s="24" t="s">
        <v>11</v>
      </c>
      <c r="J24" s="28"/>
      <c r="O24" s="31"/>
    </row>
    <row r="25" spans="2:15" x14ac:dyDescent="0.3">
      <c r="B25" s="23"/>
      <c r="C25" s="24"/>
      <c r="D25" s="24"/>
      <c r="E25" s="44"/>
      <c r="F25" s="45"/>
      <c r="G25" s="64" t="s">
        <v>33</v>
      </c>
      <c r="H25" s="24"/>
      <c r="I25" s="24" t="s">
        <v>11</v>
      </c>
      <c r="J25" s="28" t="s">
        <v>22</v>
      </c>
      <c r="O25" s="31"/>
    </row>
    <row r="26" spans="2:15" x14ac:dyDescent="0.3">
      <c r="B26" s="23" t="s">
        <v>93</v>
      </c>
      <c r="C26" s="24"/>
      <c r="D26" s="24"/>
      <c r="E26" s="44" t="s">
        <v>19</v>
      </c>
      <c r="F26" s="45"/>
      <c r="G26" s="65" t="s">
        <v>34</v>
      </c>
      <c r="H26" s="24"/>
      <c r="I26" s="24" t="s">
        <v>11</v>
      </c>
      <c r="J26" s="33" t="s">
        <v>35</v>
      </c>
      <c r="O26" s="31"/>
    </row>
    <row r="27" spans="2:15" x14ac:dyDescent="0.3">
      <c r="B27" s="101" t="s">
        <v>107</v>
      </c>
      <c r="C27" s="24"/>
      <c r="D27" s="24"/>
      <c r="E27" s="44"/>
      <c r="F27" s="45"/>
      <c r="G27" s="66" t="s">
        <v>36</v>
      </c>
      <c r="H27" s="31"/>
      <c r="I27" s="31" t="s">
        <v>11</v>
      </c>
      <c r="J27" s="27" t="s">
        <v>22</v>
      </c>
    </row>
    <row r="28" spans="2:15" x14ac:dyDescent="0.3">
      <c r="B28" s="35" t="s">
        <v>18</v>
      </c>
      <c r="C28" s="36"/>
      <c r="D28" s="36"/>
      <c r="E28" s="18"/>
      <c r="F28" s="20"/>
      <c r="G28" s="20"/>
      <c r="H28" s="36"/>
      <c r="I28" s="36"/>
      <c r="J28" s="38"/>
    </row>
    <row r="29" spans="2:15" x14ac:dyDescent="0.3">
      <c r="B29" s="34" t="s">
        <v>66</v>
      </c>
      <c r="C29" s="24"/>
      <c r="D29" s="24"/>
      <c r="E29" s="29"/>
      <c r="F29" s="31"/>
      <c r="G29" s="31" t="s">
        <v>66</v>
      </c>
      <c r="H29" s="31"/>
      <c r="I29" s="31"/>
      <c r="J29" s="27"/>
    </row>
    <row r="30" spans="2:15" x14ac:dyDescent="0.3">
      <c r="B30" s="34"/>
      <c r="C30" s="24"/>
      <c r="D30" s="24"/>
      <c r="E30" s="29"/>
      <c r="F30" s="31"/>
      <c r="G30" s="45"/>
      <c r="H30" s="24"/>
      <c r="I30" s="24"/>
      <c r="J30" s="28"/>
    </row>
    <row r="31" spans="2:15" x14ac:dyDescent="0.3">
      <c r="B31" s="34"/>
      <c r="C31" s="24"/>
      <c r="D31" s="24"/>
      <c r="E31" s="31"/>
      <c r="F31" s="31"/>
      <c r="G31" s="31"/>
      <c r="H31" s="31"/>
      <c r="I31" s="24"/>
      <c r="J31" s="28"/>
    </row>
    <row r="32" spans="2:15" x14ac:dyDescent="0.3">
      <c r="B32" s="47" t="s">
        <v>37</v>
      </c>
      <c r="C32" s="48">
        <f>SUM(C8:C31)</f>
        <v>33</v>
      </c>
      <c r="D32" s="48" t="s">
        <v>11</v>
      </c>
      <c r="E32" s="49"/>
      <c r="F32" s="49"/>
      <c r="G32" s="50" t="s">
        <v>38</v>
      </c>
      <c r="H32" s="48">
        <f>SUM(H8:H31)</f>
        <v>30</v>
      </c>
      <c r="I32" s="49" t="s">
        <v>11</v>
      </c>
      <c r="J32" s="51"/>
    </row>
    <row r="33" spans="2:20" ht="14.15" customHeight="1" x14ac:dyDescent="0.3">
      <c r="B33" s="10"/>
      <c r="C33" s="13"/>
      <c r="D33" s="13"/>
      <c r="E33" s="52" t="s">
        <v>39</v>
      </c>
      <c r="F33" s="53">
        <f>C32+H32</f>
        <v>63</v>
      </c>
      <c r="G33" s="53" t="s">
        <v>11</v>
      </c>
      <c r="H33" s="53"/>
      <c r="I33" s="13"/>
      <c r="J33" s="54"/>
    </row>
    <row r="35" spans="2:20" ht="14.5" thickBot="1" x14ac:dyDescent="0.35">
      <c r="B35" s="95" t="s">
        <v>96</v>
      </c>
      <c r="C35" s="96"/>
      <c r="D35" s="96"/>
      <c r="E35" s="96"/>
      <c r="F35" s="96"/>
      <c r="G35" s="96"/>
      <c r="H35" s="96"/>
      <c r="I35" s="96"/>
      <c r="J35" s="97"/>
    </row>
    <row r="36" spans="2:20" x14ac:dyDescent="0.3">
      <c r="B36" s="5" t="s">
        <v>1</v>
      </c>
      <c r="C36" s="6"/>
      <c r="D36" s="6"/>
      <c r="E36" s="6"/>
      <c r="F36" s="6"/>
      <c r="G36" s="7" t="s">
        <v>2</v>
      </c>
      <c r="H36" s="8"/>
      <c r="I36" s="8"/>
      <c r="J36" s="9"/>
      <c r="L36" s="76"/>
      <c r="M36" s="77" t="s">
        <v>4</v>
      </c>
      <c r="N36" s="78" t="s">
        <v>5</v>
      </c>
    </row>
    <row r="37" spans="2:20" x14ac:dyDescent="0.3">
      <c r="B37" s="10"/>
      <c r="C37" s="11"/>
      <c r="D37" s="11"/>
      <c r="E37" s="12" t="s">
        <v>3</v>
      </c>
      <c r="F37" s="13"/>
      <c r="G37" s="13"/>
      <c r="H37" s="13"/>
      <c r="I37" s="13"/>
      <c r="J37" s="14" t="s">
        <v>3</v>
      </c>
      <c r="L37" s="79" t="s">
        <v>40</v>
      </c>
      <c r="M37" s="22" t="s">
        <v>8</v>
      </c>
      <c r="N37" s="80" t="s">
        <v>9</v>
      </c>
    </row>
    <row r="38" spans="2:20" ht="12.75" customHeight="1" x14ac:dyDescent="0.3">
      <c r="B38" s="16" t="s">
        <v>6</v>
      </c>
      <c r="C38" s="17"/>
      <c r="D38" s="17"/>
      <c r="E38" s="18"/>
      <c r="F38" s="20"/>
      <c r="G38" s="20"/>
      <c r="H38" s="20"/>
      <c r="I38" s="20"/>
      <c r="J38" s="21"/>
      <c r="L38" s="81" t="s">
        <v>15</v>
      </c>
      <c r="M38" s="82">
        <f>SUM(C43:C48,H43:H48)</f>
        <v>20</v>
      </c>
      <c r="N38" s="86">
        <f>M38+M8</f>
        <v>60</v>
      </c>
    </row>
    <row r="39" spans="2:20" ht="36" x14ac:dyDescent="0.3">
      <c r="B39" s="23" t="s">
        <v>13</v>
      </c>
      <c r="C39" s="24"/>
      <c r="D39" s="24"/>
      <c r="E39" s="29" t="s">
        <v>19</v>
      </c>
      <c r="F39" s="31"/>
      <c r="G39" s="24" t="s">
        <v>13</v>
      </c>
      <c r="H39" s="24"/>
      <c r="I39" s="24"/>
      <c r="J39" s="27" t="s">
        <v>14</v>
      </c>
      <c r="L39" s="88" t="s">
        <v>102</v>
      </c>
      <c r="M39" s="82">
        <f>SUM(C50:C53,H50:H53)</f>
        <v>35</v>
      </c>
      <c r="N39" s="86">
        <f>M39+M9</f>
        <v>35</v>
      </c>
    </row>
    <row r="40" spans="2:20" ht="26" x14ac:dyDescent="0.3">
      <c r="B40" s="32" t="s">
        <v>104</v>
      </c>
      <c r="C40" s="31">
        <v>5</v>
      </c>
      <c r="D40" s="45" t="s">
        <v>11</v>
      </c>
      <c r="E40" s="44" t="s">
        <v>17</v>
      </c>
      <c r="F40" s="31"/>
      <c r="G40" s="63" t="s">
        <v>58</v>
      </c>
      <c r="H40" s="31">
        <v>3</v>
      </c>
      <c r="I40" s="31" t="s">
        <v>11</v>
      </c>
      <c r="J40" s="27" t="s">
        <v>14</v>
      </c>
      <c r="L40" s="81" t="s">
        <v>20</v>
      </c>
      <c r="M40" s="82">
        <f>SUM(C39:C41,H39:H41)</f>
        <v>8</v>
      </c>
      <c r="N40" s="86">
        <f>M40+M10</f>
        <v>31</v>
      </c>
    </row>
    <row r="41" spans="2:20" ht="14.5" thickBot="1" x14ac:dyDescent="0.35">
      <c r="B41" s="55"/>
      <c r="C41" s="26"/>
      <c r="D41" s="26"/>
      <c r="E41" s="29"/>
      <c r="F41" s="31"/>
      <c r="G41" s="26"/>
      <c r="H41" s="24"/>
      <c r="I41" s="24"/>
      <c r="J41" s="28"/>
      <c r="L41" s="83" t="s">
        <v>23</v>
      </c>
      <c r="M41" s="84">
        <f>SUM(M38:M40)</f>
        <v>63</v>
      </c>
      <c r="N41" s="85">
        <f>SUM(N38:N40)</f>
        <v>126</v>
      </c>
    </row>
    <row r="42" spans="2:20" x14ac:dyDescent="0.3">
      <c r="B42" s="43" t="s">
        <v>31</v>
      </c>
      <c r="C42" s="36"/>
      <c r="D42" s="36"/>
      <c r="E42" s="18"/>
      <c r="F42" s="20"/>
      <c r="G42" s="20"/>
      <c r="H42" s="36"/>
      <c r="I42" s="36"/>
      <c r="J42" s="38"/>
      <c r="O42" s="31"/>
    </row>
    <row r="43" spans="2:20" ht="26" x14ac:dyDescent="0.3">
      <c r="B43" s="32" t="s">
        <v>68</v>
      </c>
      <c r="C43" s="24">
        <v>10</v>
      </c>
      <c r="D43" s="24" t="s">
        <v>11</v>
      </c>
      <c r="E43" s="44"/>
      <c r="F43" s="45"/>
      <c r="G43" s="46" t="s">
        <v>68</v>
      </c>
      <c r="H43" s="24">
        <v>10</v>
      </c>
      <c r="I43" s="24" t="s">
        <v>11</v>
      </c>
      <c r="J43" s="28"/>
      <c r="L43" s="73" t="s">
        <v>69</v>
      </c>
      <c r="M43" s="74"/>
      <c r="P43" s="68" t="s">
        <v>12</v>
      </c>
      <c r="Q43" s="68" t="s">
        <v>17</v>
      </c>
      <c r="R43" s="68" t="s">
        <v>35</v>
      </c>
      <c r="S43" s="68" t="s">
        <v>22</v>
      </c>
      <c r="T43" s="68" t="s">
        <v>109</v>
      </c>
    </row>
    <row r="44" spans="2:20" x14ac:dyDescent="0.3">
      <c r="B44" s="75" t="s">
        <v>41</v>
      </c>
      <c r="C44" s="31"/>
      <c r="D44" s="26"/>
      <c r="E44" s="56" t="s">
        <v>19</v>
      </c>
      <c r="F44" s="31"/>
      <c r="G44" s="65" t="s">
        <v>43</v>
      </c>
      <c r="H44" s="31"/>
      <c r="I44" s="31"/>
      <c r="J44" s="27" t="s">
        <v>14</v>
      </c>
      <c r="L44" s="69" t="s">
        <v>70</v>
      </c>
      <c r="M44" s="70" t="s">
        <v>71</v>
      </c>
      <c r="P44" s="71" t="s">
        <v>72</v>
      </c>
      <c r="Q44" s="71" t="s">
        <v>72</v>
      </c>
      <c r="R44" s="71" t="s">
        <v>72</v>
      </c>
      <c r="S44" s="71" t="s">
        <v>72</v>
      </c>
      <c r="T44" s="71" t="s">
        <v>72</v>
      </c>
    </row>
    <row r="45" spans="2:20" ht="14.25" customHeight="1" x14ac:dyDescent="0.3">
      <c r="B45" s="75" t="s">
        <v>67</v>
      </c>
      <c r="C45" s="31"/>
      <c r="D45" s="31"/>
      <c r="E45" s="57" t="s">
        <v>19</v>
      </c>
      <c r="F45" s="31"/>
      <c r="G45" s="65" t="s">
        <v>63</v>
      </c>
      <c r="H45" s="31"/>
      <c r="I45" s="31"/>
      <c r="J45" s="27" t="s">
        <v>22</v>
      </c>
      <c r="L45" s="69" t="s">
        <v>73</v>
      </c>
      <c r="M45" s="70" t="s">
        <v>74</v>
      </c>
      <c r="P45" s="72" t="s">
        <v>75</v>
      </c>
      <c r="Q45" s="72" t="s">
        <v>75</v>
      </c>
      <c r="R45" s="72"/>
      <c r="S45" s="72"/>
      <c r="T45" s="72"/>
    </row>
    <row r="46" spans="2:20" ht="14.25" customHeight="1" x14ac:dyDescent="0.3">
      <c r="B46" s="75" t="s">
        <v>92</v>
      </c>
      <c r="C46" s="31"/>
      <c r="D46" s="31"/>
      <c r="E46" s="29"/>
      <c r="F46" s="31"/>
      <c r="G46" s="66" t="s">
        <v>105</v>
      </c>
      <c r="H46" s="31"/>
      <c r="I46" s="31"/>
      <c r="J46" s="28"/>
      <c r="L46" s="69" t="s">
        <v>88</v>
      </c>
      <c r="M46" s="70" t="s">
        <v>46</v>
      </c>
      <c r="P46" s="72" t="s">
        <v>75</v>
      </c>
      <c r="Q46" s="72" t="s">
        <v>75</v>
      </c>
      <c r="R46" s="72"/>
      <c r="S46" s="72"/>
      <c r="T46" s="72"/>
    </row>
    <row r="47" spans="2:20" x14ac:dyDescent="0.3">
      <c r="B47" s="75" t="s">
        <v>99</v>
      </c>
      <c r="C47" s="31"/>
      <c r="D47" s="31"/>
      <c r="E47" s="29" t="s">
        <v>19</v>
      </c>
      <c r="F47" s="31"/>
      <c r="G47" s="65" t="s">
        <v>98</v>
      </c>
      <c r="H47" s="31"/>
      <c r="I47" s="31"/>
      <c r="J47" s="28" t="s">
        <v>14</v>
      </c>
      <c r="L47" s="69" t="s">
        <v>90</v>
      </c>
      <c r="M47" s="70" t="s">
        <v>52</v>
      </c>
      <c r="P47" s="72" t="s">
        <v>75</v>
      </c>
      <c r="Q47" s="72"/>
      <c r="R47" s="72"/>
      <c r="S47" s="72"/>
      <c r="T47" s="72"/>
    </row>
    <row r="48" spans="2:20" x14ac:dyDescent="0.3">
      <c r="B48" s="34"/>
      <c r="C48" s="31"/>
      <c r="D48" s="31"/>
      <c r="E48" s="29"/>
      <c r="F48" s="31"/>
      <c r="G48" s="31"/>
      <c r="H48" s="31"/>
      <c r="I48" s="31"/>
      <c r="J48" s="27"/>
      <c r="L48" s="69" t="s">
        <v>80</v>
      </c>
      <c r="M48" s="70" t="s">
        <v>81</v>
      </c>
      <c r="P48" s="72" t="s">
        <v>75</v>
      </c>
      <c r="Q48" s="72" t="s">
        <v>75</v>
      </c>
      <c r="R48" s="72" t="s">
        <v>75</v>
      </c>
      <c r="S48" s="72" t="s">
        <v>75</v>
      </c>
      <c r="T48" s="72"/>
    </row>
    <row r="49" spans="1:62" x14ac:dyDescent="0.3">
      <c r="B49" s="35" t="s">
        <v>18</v>
      </c>
      <c r="C49" s="36"/>
      <c r="D49" s="36"/>
      <c r="E49" s="18"/>
      <c r="F49" s="20"/>
      <c r="G49" s="20"/>
      <c r="H49" s="36"/>
      <c r="I49" s="36"/>
      <c r="J49" s="38"/>
      <c r="L49" s="69" t="s">
        <v>78</v>
      </c>
      <c r="M49" s="70" t="s">
        <v>44</v>
      </c>
      <c r="P49" s="72"/>
      <c r="Q49" s="72" t="s">
        <v>75</v>
      </c>
      <c r="R49" s="72"/>
      <c r="S49" s="72"/>
      <c r="T49" s="72"/>
    </row>
    <row r="50" spans="1:62" x14ac:dyDescent="0.3">
      <c r="B50" s="32"/>
      <c r="C50" s="31"/>
      <c r="D50" s="45"/>
      <c r="E50" s="44"/>
      <c r="F50" s="31"/>
      <c r="G50" s="31"/>
      <c r="H50" s="31"/>
      <c r="I50" s="31"/>
      <c r="J50" s="27"/>
      <c r="L50" s="69" t="s">
        <v>82</v>
      </c>
      <c r="M50" s="70" t="s">
        <v>83</v>
      </c>
      <c r="P50" s="72"/>
      <c r="Q50" s="72" t="s">
        <v>75</v>
      </c>
      <c r="R50" s="72"/>
      <c r="S50" s="72"/>
      <c r="T50" s="72"/>
    </row>
    <row r="51" spans="1:62" x14ac:dyDescent="0.3">
      <c r="B51" s="34" t="s">
        <v>100</v>
      </c>
      <c r="C51" s="31">
        <v>15</v>
      </c>
      <c r="D51" s="31"/>
      <c r="E51" s="29"/>
      <c r="F51" s="31"/>
      <c r="G51" s="31" t="s">
        <v>101</v>
      </c>
      <c r="H51" s="31">
        <v>20</v>
      </c>
      <c r="I51" s="45"/>
      <c r="J51" s="27"/>
      <c r="L51" s="69" t="s">
        <v>84</v>
      </c>
      <c r="M51" s="70" t="s">
        <v>85</v>
      </c>
      <c r="P51" s="72"/>
      <c r="Q51" s="72"/>
      <c r="R51" s="72" t="s">
        <v>75</v>
      </c>
      <c r="S51" s="72" t="s">
        <v>75</v>
      </c>
      <c r="T51" s="72"/>
    </row>
    <row r="52" spans="1:62" x14ac:dyDescent="0.3">
      <c r="B52" s="34"/>
      <c r="C52" s="31"/>
      <c r="D52" s="31"/>
      <c r="E52" s="58"/>
      <c r="F52" s="31"/>
      <c r="G52" s="31"/>
      <c r="H52" s="31"/>
      <c r="I52" s="45"/>
      <c r="J52" s="27"/>
      <c r="L52" s="69" t="s">
        <v>86</v>
      </c>
      <c r="M52" s="70" t="s">
        <v>87</v>
      </c>
      <c r="P52" s="71"/>
      <c r="Q52" s="71"/>
      <c r="R52" s="71"/>
      <c r="S52" s="71" t="s">
        <v>75</v>
      </c>
      <c r="T52" s="71"/>
    </row>
    <row r="53" spans="1:62" x14ac:dyDescent="0.3">
      <c r="B53" s="34"/>
      <c r="C53" s="31"/>
      <c r="D53" s="31"/>
      <c r="E53" s="29"/>
      <c r="F53" s="31"/>
      <c r="G53" s="31"/>
      <c r="H53" s="31"/>
      <c r="I53" s="31"/>
      <c r="J53" s="27"/>
      <c r="L53" s="69" t="s">
        <v>89</v>
      </c>
      <c r="M53" s="70" t="s">
        <v>53</v>
      </c>
      <c r="P53" s="72"/>
      <c r="Q53" s="72"/>
      <c r="R53" s="72"/>
      <c r="S53" s="72" t="s">
        <v>75</v>
      </c>
      <c r="T53" s="72"/>
    </row>
    <row r="54" spans="1:62" x14ac:dyDescent="0.3">
      <c r="B54" s="47" t="s">
        <v>37</v>
      </c>
      <c r="C54" s="48">
        <f>SUM(C39:C53)</f>
        <v>30</v>
      </c>
      <c r="D54" s="48" t="s">
        <v>11</v>
      </c>
      <c r="E54" s="49"/>
      <c r="F54" s="49"/>
      <c r="G54" s="50" t="s">
        <v>38</v>
      </c>
      <c r="H54" s="48">
        <f>SUM(H39:H53)</f>
        <v>33</v>
      </c>
      <c r="I54" s="49" t="s">
        <v>11</v>
      </c>
      <c r="J54" s="51"/>
      <c r="L54" s="69" t="s">
        <v>76</v>
      </c>
      <c r="M54" s="70" t="s">
        <v>42</v>
      </c>
      <c r="P54" s="72" t="s">
        <v>75</v>
      </c>
      <c r="Q54" s="72" t="s">
        <v>75</v>
      </c>
      <c r="R54" s="72" t="s">
        <v>75</v>
      </c>
      <c r="S54" s="72" t="s">
        <v>75</v>
      </c>
      <c r="T54" s="72"/>
    </row>
    <row r="55" spans="1:62" ht="14.15" customHeight="1" x14ac:dyDescent="0.3">
      <c r="B55" s="10"/>
      <c r="C55" s="13"/>
      <c r="D55" s="13"/>
      <c r="E55" s="52" t="s">
        <v>47</v>
      </c>
      <c r="F55" s="53">
        <f>C54+H54</f>
        <v>63</v>
      </c>
      <c r="G55" s="53" t="s">
        <v>11</v>
      </c>
      <c r="H55" s="53"/>
      <c r="I55" s="13"/>
      <c r="J55" s="54"/>
      <c r="L55" s="69" t="s">
        <v>77</v>
      </c>
      <c r="M55" s="70" t="s">
        <v>51</v>
      </c>
      <c r="P55" s="72"/>
      <c r="Q55" s="72"/>
      <c r="R55" s="72" t="s">
        <v>75</v>
      </c>
      <c r="S55" s="72" t="s">
        <v>75</v>
      </c>
      <c r="T55" s="72"/>
    </row>
    <row r="56" spans="1:62" x14ac:dyDescent="0.3">
      <c r="L56" s="69" t="s">
        <v>79</v>
      </c>
      <c r="M56" s="70" t="s">
        <v>45</v>
      </c>
      <c r="P56" s="72"/>
      <c r="Q56" s="72"/>
      <c r="R56" s="72" t="s">
        <v>75</v>
      </c>
      <c r="S56" s="72" t="s">
        <v>75</v>
      </c>
      <c r="T56" s="72"/>
    </row>
    <row r="57" spans="1:62" x14ac:dyDescent="0.3">
      <c r="B57" s="98" t="s">
        <v>95</v>
      </c>
      <c r="C57" s="99"/>
      <c r="D57" s="99"/>
      <c r="E57" s="99"/>
      <c r="F57" s="99"/>
      <c r="G57" s="99"/>
      <c r="H57" s="99"/>
      <c r="I57" s="99"/>
      <c r="J57" s="100"/>
    </row>
    <row r="58" spans="1:62" x14ac:dyDescent="0.3">
      <c r="B58" s="5" t="s">
        <v>1</v>
      </c>
      <c r="C58" s="6"/>
      <c r="D58" s="6"/>
      <c r="E58" s="6"/>
      <c r="F58" s="6"/>
      <c r="G58" s="7" t="s">
        <v>2</v>
      </c>
      <c r="H58" s="8"/>
      <c r="I58" s="8"/>
      <c r="J58" s="9"/>
    </row>
    <row r="59" spans="1:62" ht="14.5" thickBot="1" x14ac:dyDescent="0.35">
      <c r="B59" s="10"/>
      <c r="C59" s="11"/>
      <c r="D59" s="11"/>
      <c r="E59" s="12" t="s">
        <v>3</v>
      </c>
      <c r="F59" s="59"/>
      <c r="G59" s="59"/>
      <c r="H59" s="13"/>
      <c r="I59" s="13"/>
      <c r="J59" s="14" t="s">
        <v>3</v>
      </c>
    </row>
    <row r="60" spans="1:62" x14ac:dyDescent="0.3">
      <c r="A60" s="31"/>
      <c r="B60" s="16" t="s">
        <v>6</v>
      </c>
      <c r="C60" s="17"/>
      <c r="D60" s="17"/>
      <c r="E60" s="18"/>
      <c r="F60" s="20"/>
      <c r="G60" s="20"/>
      <c r="H60" s="20"/>
      <c r="I60" s="20"/>
      <c r="J60" s="60"/>
      <c r="K60" s="31"/>
      <c r="L60" s="76"/>
      <c r="M60" s="77" t="s">
        <v>4</v>
      </c>
      <c r="N60" s="78" t="s">
        <v>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x14ac:dyDescent="0.3">
      <c r="A61" s="31"/>
      <c r="B61" s="23" t="s">
        <v>13</v>
      </c>
      <c r="C61" s="24"/>
      <c r="D61" s="24"/>
      <c r="E61" s="29" t="s">
        <v>19</v>
      </c>
      <c r="F61" s="31"/>
      <c r="G61" s="46" t="s">
        <v>48</v>
      </c>
      <c r="H61" s="45">
        <v>2</v>
      </c>
      <c r="I61" s="45" t="s">
        <v>11</v>
      </c>
      <c r="J61" s="27" t="s">
        <v>14</v>
      </c>
      <c r="K61" s="31"/>
      <c r="L61" s="79" t="s">
        <v>49</v>
      </c>
      <c r="M61" s="22" t="s">
        <v>8</v>
      </c>
      <c r="N61" s="80" t="s">
        <v>9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x14ac:dyDescent="0.3">
      <c r="A62" s="31"/>
      <c r="B62" s="55"/>
      <c r="C62" s="26"/>
      <c r="D62" s="26"/>
      <c r="E62" s="29"/>
      <c r="F62" s="31"/>
      <c r="G62" s="45" t="s">
        <v>62</v>
      </c>
      <c r="H62" s="26">
        <v>2</v>
      </c>
      <c r="I62" s="26" t="s">
        <v>11</v>
      </c>
      <c r="J62" s="29" t="s">
        <v>19</v>
      </c>
      <c r="K62" s="31"/>
      <c r="L62" s="81" t="s">
        <v>15</v>
      </c>
      <c r="M62" s="82">
        <f>SUM(C65:C67,H65:H67)</f>
        <v>15</v>
      </c>
      <c r="N62" s="80">
        <f>M62+N38</f>
        <v>75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36" x14ac:dyDescent="0.3">
      <c r="B63" s="55"/>
      <c r="F63" s="31"/>
      <c r="G63" s="31"/>
      <c r="H63" s="31"/>
      <c r="I63" s="45"/>
      <c r="J63" s="27"/>
      <c r="L63" s="88" t="s">
        <v>102</v>
      </c>
      <c r="M63" s="82">
        <f>SUM(C69:C71,H69:H71)</f>
        <v>35</v>
      </c>
      <c r="N63" s="80">
        <f>M63+N39</f>
        <v>70</v>
      </c>
    </row>
    <row r="64" spans="1:62" x14ac:dyDescent="0.3">
      <c r="B64" s="43" t="s">
        <v>50</v>
      </c>
      <c r="C64" s="36"/>
      <c r="D64" s="36"/>
      <c r="E64" s="18"/>
      <c r="F64" s="20"/>
      <c r="G64" s="20"/>
      <c r="H64" s="20"/>
      <c r="I64" s="36"/>
      <c r="J64" s="61"/>
      <c r="L64" s="81" t="s">
        <v>20</v>
      </c>
      <c r="M64" s="82">
        <f>SUM(C61:C62,H61:H63)</f>
        <v>4</v>
      </c>
      <c r="N64" s="80">
        <f>M64+N40</f>
        <v>35</v>
      </c>
    </row>
    <row r="65" spans="2:14" ht="14.5" thickBot="1" x14ac:dyDescent="0.35">
      <c r="B65" s="34" t="s">
        <v>64</v>
      </c>
      <c r="C65" s="31">
        <v>5</v>
      </c>
      <c r="D65" s="31" t="s">
        <v>11</v>
      </c>
      <c r="E65" s="29" t="s">
        <v>19</v>
      </c>
      <c r="F65" s="31"/>
      <c r="G65" s="42" t="s">
        <v>91</v>
      </c>
      <c r="H65" s="31">
        <v>10</v>
      </c>
      <c r="I65" s="31" t="s">
        <v>11</v>
      </c>
      <c r="J65" s="27" t="s">
        <v>14</v>
      </c>
      <c r="L65" s="83" t="s">
        <v>23</v>
      </c>
      <c r="M65" s="84">
        <f>SUM(M62:M64)</f>
        <v>54</v>
      </c>
      <c r="N65" s="85">
        <f>SUM(N62:N64)</f>
        <v>180</v>
      </c>
    </row>
    <row r="66" spans="2:14" x14ac:dyDescent="0.3">
      <c r="B66" s="89" t="s">
        <v>103</v>
      </c>
      <c r="C66" s="31"/>
      <c r="D66" s="31"/>
      <c r="E66" s="58"/>
      <c r="F66" s="31"/>
      <c r="G66" s="65" t="s">
        <v>97</v>
      </c>
      <c r="H66" s="31"/>
      <c r="I66" s="31"/>
      <c r="J66" s="27"/>
    </row>
    <row r="67" spans="2:14" x14ac:dyDescent="0.3">
      <c r="B67" s="34"/>
      <c r="C67" s="31"/>
      <c r="D67" s="31"/>
      <c r="E67" s="58"/>
      <c r="F67" s="31"/>
      <c r="G67" s="66" t="s">
        <v>53</v>
      </c>
      <c r="H67" s="31"/>
      <c r="I67" s="31"/>
      <c r="J67" s="27"/>
    </row>
    <row r="68" spans="2:14" x14ac:dyDescent="0.3">
      <c r="B68" s="43" t="s">
        <v>54</v>
      </c>
      <c r="C68" s="36"/>
      <c r="D68" s="36"/>
      <c r="E68" s="18"/>
      <c r="F68" s="20"/>
      <c r="G68" s="20"/>
      <c r="H68" s="20"/>
      <c r="I68" s="36"/>
      <c r="J68" s="61"/>
    </row>
    <row r="69" spans="2:14" x14ac:dyDescent="0.3">
      <c r="B69" s="34"/>
      <c r="C69" s="31"/>
      <c r="D69" s="31"/>
      <c r="E69" s="29"/>
      <c r="F69" s="31"/>
      <c r="G69" s="31"/>
      <c r="H69" s="31"/>
      <c r="I69" s="31"/>
      <c r="J69" s="27"/>
    </row>
    <row r="70" spans="2:14" x14ac:dyDescent="0.3">
      <c r="B70" s="34" t="s">
        <v>100</v>
      </c>
      <c r="C70" s="31">
        <v>20</v>
      </c>
      <c r="D70" s="31"/>
      <c r="E70" s="29"/>
      <c r="F70" s="31"/>
      <c r="G70" s="31" t="s">
        <v>101</v>
      </c>
      <c r="H70" s="31">
        <v>15</v>
      </c>
      <c r="I70" s="45"/>
      <c r="J70" s="27"/>
    </row>
    <row r="71" spans="2:14" x14ac:dyDescent="0.3">
      <c r="B71" s="34"/>
      <c r="C71" s="31"/>
      <c r="D71" s="31"/>
      <c r="E71" s="29"/>
      <c r="F71" s="31"/>
      <c r="G71" s="31"/>
      <c r="H71" s="31"/>
      <c r="I71" s="45"/>
      <c r="J71" s="27"/>
    </row>
    <row r="72" spans="2:14" x14ac:dyDescent="0.3">
      <c r="B72" s="47" t="s">
        <v>37</v>
      </c>
      <c r="C72" s="48">
        <f>SUM(C61:C71)</f>
        <v>25</v>
      </c>
      <c r="D72" s="48" t="s">
        <v>11</v>
      </c>
      <c r="E72" s="49"/>
      <c r="F72" s="49"/>
      <c r="G72" s="50" t="s">
        <v>38</v>
      </c>
      <c r="H72" s="48">
        <f>SUM(H61:H71)</f>
        <v>29</v>
      </c>
      <c r="I72" s="49" t="s">
        <v>11</v>
      </c>
      <c r="J72" s="51"/>
    </row>
    <row r="73" spans="2:14" x14ac:dyDescent="0.3">
      <c r="B73" s="10"/>
      <c r="C73" s="13"/>
      <c r="D73" s="13"/>
      <c r="E73" s="52" t="s">
        <v>55</v>
      </c>
      <c r="F73" s="53">
        <f>C72+H72</f>
        <v>54</v>
      </c>
      <c r="G73" s="53" t="s">
        <v>11</v>
      </c>
      <c r="H73" s="53"/>
      <c r="I73" s="13"/>
      <c r="J73" s="54"/>
    </row>
  </sheetData>
  <mergeCells count="3">
    <mergeCell ref="B4:J4"/>
    <mergeCell ref="B35:J35"/>
    <mergeCell ref="B57:J57"/>
  </mergeCells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aloittavat</vt:lpstr>
      <vt:lpstr>'2022 aloittavat'!Print_Area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 Rikala</dc:creator>
  <cp:lastModifiedBy>Heli Rikala (TAU)</cp:lastModifiedBy>
  <cp:revision>100</cp:revision>
  <dcterms:created xsi:type="dcterms:W3CDTF">2005-05-03T10:15:48Z</dcterms:created>
  <dcterms:modified xsi:type="dcterms:W3CDTF">2022-08-22T06:06:54Z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Tampere/Dept of Comp and Inf Science</vt:lpwstr>
  </property>
  <property fmtid="{D5CDD505-2E9C-101B-9397-08002B2CF9AE}" pid="4" name="ContentTypeId">
    <vt:lpwstr>0x01010002A09C8C618E784BAE989FB71B04125B</vt:lpwstr>
  </property>
  <property fmtid="{D5CDD505-2E9C-101B-9397-08002B2CF9AE}" pid="5" name="DocSecurity">
    <vt:r8>0</vt:r8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